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naldibaumanagement.sharepoint.com/sites/042507-MieterausbautenFahrwerk/Freigegebene Dokumente/Allgemein/06 - Pläne/01 - Erarbeitung Ausbaukonzept und Kosten/"/>
    </mc:Choice>
  </mc:AlternateContent>
  <xr:revisionPtr revIDLastSave="536" documentId="8_{470A899D-FBCD-4D15-A827-053C7FEB023D}" xr6:coauthVersionLast="47" xr6:coauthVersionMax="47" xr10:uidLastSave="{4E4646EC-A232-4B6F-967E-54EBCBC9056F}"/>
  <bookViews>
    <workbookView xWindow="38290" yWindow="-110" windowWidth="38620" windowHeight="21100" activeTab="1" xr2:uid="{7D249F35-7420-4713-8A58-19B67BFAC270}"/>
  </bookViews>
  <sheets>
    <sheet name="Standard" sheetId="1" r:id="rId1"/>
    <sheet name="Fahrwerk" sheetId="3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" l="1"/>
  <c r="F27" i="3"/>
  <c r="H27" i="3" s="1"/>
  <c r="K27" i="3" s="1"/>
  <c r="G28" i="3"/>
  <c r="E28" i="3"/>
  <c r="D28" i="3"/>
  <c r="J28" i="3"/>
  <c r="F60" i="3"/>
  <c r="H60" i="3" s="1"/>
  <c r="K60" i="3" s="1"/>
  <c r="J60" i="3"/>
  <c r="J62" i="3" s="1"/>
  <c r="E61" i="3"/>
  <c r="E62" i="3" s="1"/>
  <c r="D62" i="3"/>
  <c r="G62" i="3"/>
  <c r="F77" i="3"/>
  <c r="H77" i="3" s="1"/>
  <c r="K77" i="3" s="1"/>
  <c r="E78" i="3"/>
  <c r="E79" i="3" s="1"/>
  <c r="J78" i="3"/>
  <c r="J79" i="3" s="1"/>
  <c r="D79" i="3"/>
  <c r="G79" i="3"/>
  <c r="J13" i="3"/>
  <c r="H28" i="3" l="1"/>
  <c r="F28" i="3"/>
  <c r="K26" i="3"/>
  <c r="F61" i="3"/>
  <c r="F78" i="3"/>
  <c r="K13" i="3"/>
  <c r="G15" i="3"/>
  <c r="D15" i="3"/>
  <c r="J15" i="3"/>
  <c r="E15" i="3"/>
  <c r="G17" i="1"/>
  <c r="D17" i="1"/>
  <c r="J16" i="1"/>
  <c r="J17" i="1" s="1"/>
  <c r="E16" i="1"/>
  <c r="F16" i="1" s="1"/>
  <c r="F15" i="1"/>
  <c r="H15" i="1" s="1"/>
  <c r="K15" i="1" s="1"/>
  <c r="K28" i="3" l="1"/>
  <c r="F62" i="3"/>
  <c r="H61" i="3"/>
  <c r="K61" i="3" s="1"/>
  <c r="K62" i="3" s="1"/>
  <c r="K63" i="3" s="1"/>
  <c r="F79" i="3"/>
  <c r="H78" i="3"/>
  <c r="K78" i="3" s="1"/>
  <c r="K79" i="3" s="1"/>
  <c r="K80" i="3" s="1"/>
  <c r="F14" i="3"/>
  <c r="H16" i="1"/>
  <c r="K16" i="1" s="1"/>
  <c r="K17" i="1" s="1"/>
  <c r="K18" i="1" s="1"/>
  <c r="F17" i="1"/>
  <c r="E17" i="1"/>
  <c r="G48" i="1"/>
  <c r="D48" i="1"/>
  <c r="J47" i="1"/>
  <c r="J48" i="1" s="1"/>
  <c r="E47" i="1"/>
  <c r="F47" i="1" s="1"/>
  <c r="F46" i="1"/>
  <c r="H46" i="1" s="1"/>
  <c r="K46" i="1" s="1"/>
  <c r="G31" i="1"/>
  <c r="D31" i="1"/>
  <c r="J30" i="1"/>
  <c r="J31" i="1" s="1"/>
  <c r="E30" i="1"/>
  <c r="F30" i="1" s="1"/>
  <c r="F29" i="1"/>
  <c r="H29" i="1" s="1"/>
  <c r="K29" i="1" s="1"/>
  <c r="F15" i="3" l="1"/>
  <c r="H14" i="3"/>
  <c r="E48" i="1"/>
  <c r="H47" i="1"/>
  <c r="K47" i="1" s="1"/>
  <c r="K48" i="1" s="1"/>
  <c r="K49" i="1" s="1"/>
  <c r="F48" i="1"/>
  <c r="H30" i="1"/>
  <c r="K30" i="1" s="1"/>
  <c r="K31" i="1" s="1"/>
  <c r="K32" i="1" s="1"/>
  <c r="F31" i="1"/>
  <c r="E31" i="1"/>
  <c r="K14" i="3" l="1"/>
  <c r="K15" i="3" s="1"/>
  <c r="H15" i="3"/>
</calcChain>
</file>

<file path=xl/sharedStrings.xml><?xml version="1.0" encoding="utf-8"?>
<sst xmlns="http://schemas.openxmlformats.org/spreadsheetml/2006/main" count="175" uniqueCount="40">
  <si>
    <t>m2</t>
  </si>
  <si>
    <t>Total</t>
  </si>
  <si>
    <t>-</t>
  </si>
  <si>
    <t>MEHRKOSTEN</t>
  </si>
  <si>
    <t>Parkett</t>
  </si>
  <si>
    <t>Platten</t>
  </si>
  <si>
    <t>Rabatt bei
Standard</t>
  </si>
  <si>
    <t>Materialpreis
Netto</t>
  </si>
  <si>
    <t>Verlegen inkl.
Sockel</t>
  </si>
  <si>
    <t>Budget fertig
verlegt</t>
  </si>
  <si>
    <t>Material Brutto exkl. MwSt.</t>
  </si>
  <si>
    <t>Käuferwunsch</t>
  </si>
  <si>
    <t>Teppich</t>
  </si>
  <si>
    <t>Mehrkostenrechner</t>
  </si>
  <si>
    <t>Mehrkosten bei überlänge der Parkettriehmen und andere Verlegeart vorbehalten</t>
  </si>
  <si>
    <t>Mehrkosten zu Budget</t>
  </si>
  <si>
    <t>Standard Parkett (Budget</t>
  </si>
  <si>
    <t>Rabatt auf jeden Parkett gleich (sofern Auswahl bei Bauwerk)</t>
  </si>
  <si>
    <t>Informationen</t>
  </si>
  <si>
    <t>Lieferant:</t>
  </si>
  <si>
    <t>Bauwerk Group Schweiz AG</t>
  </si>
  <si>
    <t>Ausstellung:</t>
  </si>
  <si>
    <t>Industriestrasse 41c, 8304 Wallisellen</t>
  </si>
  <si>
    <t>Rabatt:</t>
  </si>
  <si>
    <t>Keine Einheitlichen Rabatte möglich da Rabatte Produktabhängig</t>
  </si>
  <si>
    <t>Standard Platten (Budget)</t>
  </si>
  <si>
    <t>Standard Parkett (Budget)</t>
  </si>
  <si>
    <t>ADRESE</t>
  </si>
  <si>
    <t>Rich</t>
  </si>
  <si>
    <t>Budget Bodenbelag:</t>
  </si>
  <si>
    <t>Individuell ausfüllen</t>
  </si>
  <si>
    <t>CHF/m²</t>
  </si>
  <si>
    <t>(Farbanstrich)</t>
  </si>
  <si>
    <t>Ausbaufläche</t>
  </si>
  <si>
    <t>m²</t>
  </si>
  <si>
    <t>Grundlagen Ausbaufläche:</t>
  </si>
  <si>
    <t>Rabatt</t>
  </si>
  <si>
    <t>Mehrkostenrechner Fahrwerk</t>
  </si>
  <si>
    <t xml:space="preserve">Individuell ausfüllen = </t>
  </si>
  <si>
    <t xml:space="preserve"> Richner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</si>
</sst>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Montserrat"/>
    </font>
    <font>
      <b/>
      <sz val="14"/>
      <color theme="1"/>
      <name val="Montserrat"/>
    </font>
    <font>
      <i/>
      <sz val="8"/>
      <color theme="1"/>
      <name val="Montserrat"/>
    </font>
    <font>
      <i/>
      <sz val="8"/>
      <name val="Montserrat"/>
    </font>
    <font>
      <b/>
      <sz val="8"/>
      <name val="Montserrat"/>
    </font>
    <font>
      <sz val="8"/>
      <color theme="1"/>
      <name val="Montserrat"/>
    </font>
    <font>
      <sz val="8"/>
      <color theme="1"/>
      <name val="Calibri"/>
      <family val="2"/>
      <scheme val="minor"/>
    </font>
    <font>
      <b/>
      <sz val="8"/>
      <color theme="0"/>
      <name val="Montserrat"/>
    </font>
    <font>
      <u/>
      <sz val="8"/>
      <name val="Montserrat"/>
    </font>
    <font>
      <i/>
      <sz val="7"/>
      <name val="Montserrat"/>
    </font>
    <font>
      <b/>
      <i/>
      <sz val="7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textRotation="90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 textRotation="90"/>
    </xf>
    <xf numFmtId="9" fontId="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/>
    <xf numFmtId="4" fontId="2" fillId="0" borderId="0" xfId="0" applyNumberFormat="1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textRotation="90"/>
    </xf>
    <xf numFmtId="9" fontId="12" fillId="0" borderId="2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 vertical="center"/>
    </xf>
    <xf numFmtId="2" fontId="6" fillId="0" borderId="0" xfId="0" applyNumberFormat="1" applyFont="1" applyAlignment="1">
      <alignment horizontal="right"/>
    </xf>
    <xf numFmtId="0" fontId="7" fillId="2" borderId="0" xfId="0" applyFont="1" applyFill="1"/>
    <xf numFmtId="0" fontId="7" fillId="2" borderId="3" xfId="0" applyFont="1" applyFill="1" applyBorder="1"/>
    <xf numFmtId="0" fontId="7" fillId="0" borderId="4" xfId="0" applyFont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 textRotation="90"/>
    </xf>
    <xf numFmtId="4" fontId="6" fillId="0" borderId="2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4B1F-C00D-4F03-9C1B-76A441950BFD}">
  <dimension ref="A1:M54"/>
  <sheetViews>
    <sheetView showGridLines="0" view="pageLayout" zoomScale="145" zoomScaleNormal="145" zoomScalePageLayoutView="145" workbookViewId="0">
      <selection sqref="A1:O1048576"/>
    </sheetView>
  </sheetViews>
  <sheetFormatPr baseColWidth="10" defaultRowHeight="16.5" x14ac:dyDescent="0.45"/>
  <cols>
    <col min="1" max="1" width="3" customWidth="1"/>
    <col min="2" max="2" width="7.1796875" style="1" customWidth="1"/>
    <col min="3" max="3" width="16" style="1" customWidth="1"/>
    <col min="4" max="4" width="6.453125" style="1" customWidth="1"/>
    <col min="5" max="5" width="7.1796875" style="1" customWidth="1"/>
    <col min="6" max="6" width="9.1796875" style="1" customWidth="1"/>
    <col min="7" max="7" width="8.90625" style="1" customWidth="1"/>
    <col min="8" max="8" width="9.6328125" style="1" customWidth="1"/>
    <col min="9" max="9" width="1.81640625" style="1" customWidth="1"/>
    <col min="10" max="10" width="6.54296875" style="1" customWidth="1"/>
    <col min="11" max="11" width="10.08984375" style="1" customWidth="1"/>
    <col min="12" max="13" width="10.90625" style="1"/>
  </cols>
  <sheetData>
    <row r="1" spans="2:13" ht="21.5" x14ac:dyDescent="0.6">
      <c r="B1" s="3" t="s">
        <v>13</v>
      </c>
    </row>
    <row r="2" spans="2:13" ht="12" customHeight="1" thickBot="1" x14ac:dyDescent="0.65">
      <c r="B2" s="3"/>
    </row>
    <row r="3" spans="2:13" s="10" customFormat="1" ht="13" thickBot="1" x14ac:dyDescent="0.4">
      <c r="B3" s="7" t="s">
        <v>30</v>
      </c>
      <c r="C3" s="7"/>
      <c r="D3" s="40"/>
      <c r="E3" s="9"/>
      <c r="F3" s="9"/>
      <c r="G3" s="9"/>
      <c r="H3" s="9"/>
      <c r="I3" s="9"/>
      <c r="J3" s="9"/>
      <c r="K3" s="9"/>
      <c r="L3" s="9"/>
      <c r="M3" s="9"/>
    </row>
    <row r="4" spans="2:13" s="10" customFormat="1" ht="3" customHeight="1" x14ac:dyDescent="0.35">
      <c r="B4" s="7"/>
      <c r="C4" s="7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 s="10" customFormat="1" ht="12.5" x14ac:dyDescent="0.35">
      <c r="B5" s="7" t="s">
        <v>35</v>
      </c>
      <c r="C5" s="7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s="10" customFormat="1" ht="12.5" x14ac:dyDescent="0.35">
      <c r="B6" s="41" t="s">
        <v>29</v>
      </c>
      <c r="C6" s="41"/>
      <c r="D6" s="41">
        <v>30</v>
      </c>
      <c r="E6" s="41" t="s">
        <v>31</v>
      </c>
      <c r="F6" s="41" t="s">
        <v>32</v>
      </c>
      <c r="G6" s="41"/>
      <c r="H6" s="9"/>
      <c r="I6" s="9"/>
      <c r="J6" s="9"/>
      <c r="K6" s="9"/>
      <c r="L6" s="9"/>
      <c r="M6" s="9"/>
    </row>
    <row r="7" spans="2:13" s="10" customFormat="1" ht="12.5" x14ac:dyDescent="0.3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2:13" s="10" customFormat="1" ht="12.5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 s="10" customFormat="1" ht="12.5" x14ac:dyDescent="0.35">
      <c r="B9" s="9" t="s">
        <v>33</v>
      </c>
      <c r="C9" s="9"/>
      <c r="D9" s="39">
        <v>130</v>
      </c>
      <c r="E9" s="9" t="s">
        <v>34</v>
      </c>
      <c r="F9" s="9"/>
      <c r="G9" s="9"/>
      <c r="H9" s="9"/>
      <c r="I9" s="9"/>
      <c r="J9" s="9"/>
      <c r="K9" s="9"/>
      <c r="L9" s="9"/>
      <c r="M9" s="9"/>
    </row>
    <row r="10" spans="2:13" s="10" customFormat="1" ht="12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 s="10" customFormat="1" ht="12.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 s="10" customFormat="1" ht="12.5" x14ac:dyDescent="0.35">
      <c r="B12" s="11" t="s">
        <v>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2:13" s="10" customFormat="1" ht="58" customHeight="1" x14ac:dyDescent="0.35">
      <c r="B13" s="12"/>
      <c r="C13" s="12"/>
      <c r="D13" s="4" t="s">
        <v>10</v>
      </c>
      <c r="E13" s="4" t="s">
        <v>6</v>
      </c>
      <c r="F13" s="4" t="s">
        <v>7</v>
      </c>
      <c r="G13" s="4" t="s">
        <v>8</v>
      </c>
      <c r="H13" s="4" t="s">
        <v>9</v>
      </c>
      <c r="I13" s="4"/>
      <c r="J13" s="13" t="s">
        <v>0</v>
      </c>
      <c r="K13" s="13" t="s">
        <v>1</v>
      </c>
      <c r="L13" s="9"/>
      <c r="M13" s="9"/>
    </row>
    <row r="14" spans="2:13" s="10" customFormat="1" ht="12.5" x14ac:dyDescent="0.35">
      <c r="B14" s="14"/>
      <c r="C14" s="12"/>
      <c r="D14" s="15"/>
      <c r="E14" s="15"/>
      <c r="F14" s="12"/>
      <c r="G14" s="15"/>
      <c r="H14" s="12"/>
      <c r="I14" s="12"/>
      <c r="J14" s="15"/>
      <c r="K14" s="12"/>
      <c r="L14" s="9"/>
      <c r="M14" s="9"/>
    </row>
    <row r="15" spans="2:13" s="10" customFormat="1" ht="15" customHeight="1" x14ac:dyDescent="0.35">
      <c r="B15" s="14" t="s">
        <v>26</v>
      </c>
      <c r="C15" s="12"/>
      <c r="D15" s="38">
        <v>100</v>
      </c>
      <c r="E15" s="16">
        <v>0.15</v>
      </c>
      <c r="F15" s="18">
        <f xml:space="preserve"> D15 - (D15 * E15)</f>
        <v>85</v>
      </c>
      <c r="G15" s="18">
        <v>74</v>
      </c>
      <c r="H15" s="18">
        <f>SUM(F15,G15)</f>
        <v>159</v>
      </c>
      <c r="I15" s="18"/>
      <c r="J15" s="36">
        <v>130</v>
      </c>
      <c r="K15" s="18">
        <f>SUM(H15*J15)</f>
        <v>20670</v>
      </c>
      <c r="L15" s="9"/>
      <c r="M15" s="9"/>
    </row>
    <row r="16" spans="2:13" s="10" customFormat="1" ht="14.5" customHeight="1" x14ac:dyDescent="0.35">
      <c r="B16" s="2" t="s">
        <v>11</v>
      </c>
      <c r="C16" s="19"/>
      <c r="D16" s="37">
        <v>140</v>
      </c>
      <c r="E16" s="20">
        <f>SUM(E15)</f>
        <v>0.15</v>
      </c>
      <c r="F16" s="21">
        <f xml:space="preserve"> D16 - (D16 * E16)</f>
        <v>119</v>
      </c>
      <c r="G16" s="21">
        <v>55</v>
      </c>
      <c r="H16" s="21">
        <f>SUM(F16,G16)</f>
        <v>174</v>
      </c>
      <c r="I16" s="21"/>
      <c r="J16" s="21">
        <f>SUM(J15)</f>
        <v>130</v>
      </c>
      <c r="K16" s="21">
        <f>SUM(H16*J16)</f>
        <v>22620</v>
      </c>
      <c r="L16" s="9"/>
      <c r="M16" s="9"/>
    </row>
    <row r="17" spans="1:13" s="10" customFormat="1" ht="13" thickBot="1" x14ac:dyDescent="0.4">
      <c r="B17" s="31" t="s">
        <v>15</v>
      </c>
      <c r="C17" s="32"/>
      <c r="D17" s="34">
        <f>SUM(D16-D15)</f>
        <v>40</v>
      </c>
      <c r="E17" s="33">
        <f>SUM(E16-E15)</f>
        <v>0</v>
      </c>
      <c r="F17" s="35">
        <f>SUM(F16-F15)</f>
        <v>34</v>
      </c>
      <c r="G17" s="35">
        <f>SUM(G16-G15)</f>
        <v>-19</v>
      </c>
      <c r="H17" s="35"/>
      <c r="I17" s="35"/>
      <c r="J17" s="35">
        <f>SUM(J16-J15)</f>
        <v>0</v>
      </c>
      <c r="K17" s="35">
        <f>SUM(K16-K15)</f>
        <v>1950</v>
      </c>
      <c r="L17" s="9"/>
      <c r="M17" s="9"/>
    </row>
    <row r="18" spans="1:13" s="10" customFormat="1" ht="13" thickTop="1" x14ac:dyDescent="0.35">
      <c r="B18" s="22"/>
      <c r="C18" s="23"/>
      <c r="D18" s="23"/>
      <c r="E18" s="23"/>
      <c r="F18" s="23"/>
      <c r="G18" s="23"/>
      <c r="H18" s="23"/>
      <c r="I18" s="23"/>
      <c r="J18" s="24" t="s">
        <v>3</v>
      </c>
      <c r="K18" s="25">
        <f>SUM(K15,K17)</f>
        <v>22620</v>
      </c>
      <c r="L18" s="9"/>
      <c r="M18" s="9"/>
    </row>
    <row r="19" spans="1:13" s="10" customFormat="1" ht="12.5" x14ac:dyDescent="0.35">
      <c r="B19" s="27" t="s">
        <v>18</v>
      </c>
      <c r="C19" s="12"/>
      <c r="E19" s="12"/>
      <c r="F19" s="12"/>
      <c r="G19" s="12"/>
      <c r="H19" s="6"/>
      <c r="I19" s="6"/>
      <c r="J19" s="5"/>
      <c r="K19" s="5"/>
      <c r="L19" s="9"/>
      <c r="M19" s="9"/>
    </row>
    <row r="20" spans="1:13" s="10" customFormat="1" ht="12.5" x14ac:dyDescent="0.35">
      <c r="A20" s="30" t="s">
        <v>2</v>
      </c>
      <c r="B20" s="14" t="s">
        <v>19</v>
      </c>
      <c r="C20" s="12" t="s">
        <v>20</v>
      </c>
      <c r="E20" s="12"/>
      <c r="F20" s="12"/>
      <c r="G20" s="12"/>
      <c r="H20" s="6"/>
      <c r="I20" s="6"/>
      <c r="J20" s="5"/>
      <c r="K20" s="5"/>
      <c r="L20" s="9"/>
      <c r="M20" s="9"/>
    </row>
    <row r="21" spans="1:13" s="10" customFormat="1" ht="12.5" x14ac:dyDescent="0.35">
      <c r="A21" s="30" t="s">
        <v>2</v>
      </c>
      <c r="B21" s="14" t="s">
        <v>21</v>
      </c>
      <c r="C21" s="12" t="s">
        <v>22</v>
      </c>
      <c r="E21" s="12"/>
      <c r="F21" s="12"/>
      <c r="G21" s="12"/>
      <c r="H21" s="6"/>
      <c r="I21" s="6"/>
      <c r="J21" s="5"/>
      <c r="K21" s="5"/>
      <c r="L21" s="9"/>
      <c r="M21" s="9"/>
    </row>
    <row r="22" spans="1:13" s="10" customFormat="1" ht="15" customHeight="1" x14ac:dyDescent="0.35">
      <c r="A22" s="28" t="s">
        <v>2</v>
      </c>
      <c r="B22" s="29" t="s">
        <v>17</v>
      </c>
      <c r="C22" s="12"/>
      <c r="E22" s="12"/>
      <c r="F22" s="9"/>
      <c r="G22" s="9"/>
      <c r="H22" s="6"/>
      <c r="I22" s="6"/>
      <c r="J22" s="6"/>
      <c r="K22" s="8"/>
      <c r="L22" s="26"/>
      <c r="M22" s="9"/>
    </row>
    <row r="23" spans="1:13" s="10" customFormat="1" ht="14.5" customHeight="1" x14ac:dyDescent="0.35">
      <c r="A23" s="28" t="s">
        <v>2</v>
      </c>
      <c r="B23" s="29" t="s">
        <v>14</v>
      </c>
      <c r="C23" s="12"/>
      <c r="E23" s="12"/>
      <c r="F23" s="9"/>
      <c r="G23" s="9"/>
      <c r="H23" s="6"/>
      <c r="I23" s="6"/>
      <c r="J23" s="6"/>
      <c r="K23" s="8"/>
      <c r="L23" s="26"/>
      <c r="M23" s="9"/>
    </row>
    <row r="24" spans="1:13" s="10" customFormat="1" ht="12.5" x14ac:dyDescent="0.35">
      <c r="B24" s="9"/>
      <c r="C24" s="9"/>
      <c r="D24" s="12"/>
      <c r="E24" s="12"/>
      <c r="F24" s="9"/>
      <c r="G24" s="9"/>
      <c r="H24" s="12"/>
      <c r="I24" s="12"/>
      <c r="J24" s="12"/>
      <c r="K24" s="15"/>
      <c r="L24" s="26"/>
      <c r="M24" s="9"/>
    </row>
    <row r="25" spans="1:13" s="10" customFormat="1" ht="12.5" x14ac:dyDescent="0.35">
      <c r="B25" s="9"/>
      <c r="C25" s="9"/>
      <c r="D25" s="12"/>
      <c r="E25" s="12"/>
      <c r="F25" s="9"/>
      <c r="G25" s="9"/>
      <c r="H25" s="12"/>
      <c r="I25" s="12"/>
      <c r="J25" s="12"/>
      <c r="K25" s="15"/>
      <c r="L25" s="26"/>
      <c r="M25" s="9"/>
    </row>
    <row r="26" spans="1:13" s="10" customFormat="1" ht="12.5" x14ac:dyDescent="0.35">
      <c r="B26" s="11" t="s">
        <v>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s="10" customFormat="1" ht="63.5" x14ac:dyDescent="0.35">
      <c r="B27" s="12"/>
      <c r="C27" s="12"/>
      <c r="D27" s="4" t="s">
        <v>10</v>
      </c>
      <c r="E27" s="4" t="s">
        <v>6</v>
      </c>
      <c r="F27" s="4" t="s">
        <v>7</v>
      </c>
      <c r="G27" s="4" t="s">
        <v>8</v>
      </c>
      <c r="H27" s="4" t="s">
        <v>9</v>
      </c>
      <c r="I27" s="4"/>
      <c r="J27" s="13" t="s">
        <v>0</v>
      </c>
      <c r="K27" s="13" t="s">
        <v>1</v>
      </c>
      <c r="L27" s="9"/>
      <c r="M27" s="9"/>
    </row>
    <row r="28" spans="1:13" s="10" customFormat="1" ht="12.5" x14ac:dyDescent="0.35">
      <c r="B28" s="14"/>
      <c r="C28" s="12"/>
      <c r="D28" s="15"/>
      <c r="E28" s="15"/>
      <c r="F28" s="12"/>
      <c r="G28" s="15"/>
      <c r="H28" s="12"/>
      <c r="I28" s="12"/>
      <c r="J28" s="15"/>
      <c r="K28" s="12"/>
      <c r="L28" s="9"/>
      <c r="M28" s="9"/>
    </row>
    <row r="29" spans="1:13" s="10" customFormat="1" ht="12.5" x14ac:dyDescent="0.35">
      <c r="B29" s="14" t="s">
        <v>25</v>
      </c>
      <c r="C29" s="12"/>
      <c r="D29" s="38">
        <v>80</v>
      </c>
      <c r="E29" s="16">
        <v>0.05</v>
      </c>
      <c r="F29" s="18">
        <f xml:space="preserve"> D29 - (D29 * E29)</f>
        <v>76</v>
      </c>
      <c r="G29" s="18">
        <v>74</v>
      </c>
      <c r="H29" s="18">
        <f>SUM(F29,G29)</f>
        <v>150</v>
      </c>
      <c r="I29" s="18"/>
      <c r="J29" s="36">
        <v>130</v>
      </c>
      <c r="K29" s="18">
        <f>SUM(H29*J29)</f>
        <v>19500</v>
      </c>
      <c r="L29" s="9"/>
      <c r="M29" s="9"/>
    </row>
    <row r="30" spans="1:13" s="10" customFormat="1" ht="12.5" x14ac:dyDescent="0.35">
      <c r="B30" s="2" t="s">
        <v>11</v>
      </c>
      <c r="C30" s="19"/>
      <c r="D30" s="37">
        <v>140</v>
      </c>
      <c r="E30" s="20">
        <f>SUM(E29)</f>
        <v>0.05</v>
      </c>
      <c r="F30" s="21">
        <f xml:space="preserve"> D30 - (D30 * E30)</f>
        <v>133</v>
      </c>
      <c r="G30" s="21">
        <v>55</v>
      </c>
      <c r="H30" s="21">
        <f>SUM(F30,G30)</f>
        <v>188</v>
      </c>
      <c r="I30" s="21"/>
      <c r="J30" s="21">
        <f>SUM(J29)</f>
        <v>130</v>
      </c>
      <c r="K30" s="21">
        <f>SUM(H30*J30)</f>
        <v>24440</v>
      </c>
      <c r="L30" s="9"/>
      <c r="M30" s="9"/>
    </row>
    <row r="31" spans="1:13" s="10" customFormat="1" ht="13" thickBot="1" x14ac:dyDescent="0.4">
      <c r="B31" s="31" t="s">
        <v>15</v>
      </c>
      <c r="C31" s="32"/>
      <c r="D31" s="34">
        <f>SUM(D30-D29)</f>
        <v>60</v>
      </c>
      <c r="E31" s="33">
        <f>SUM(E30-E29)</f>
        <v>0</v>
      </c>
      <c r="F31" s="35">
        <f>SUM(F30-F29)</f>
        <v>57</v>
      </c>
      <c r="G31" s="35">
        <f>SUM(G30-G29)</f>
        <v>-19</v>
      </c>
      <c r="H31" s="35"/>
      <c r="I31" s="35"/>
      <c r="J31" s="35">
        <f>SUM(J30-J29)</f>
        <v>0</v>
      </c>
      <c r="K31" s="35">
        <f>SUM(K30-K29)</f>
        <v>4940</v>
      </c>
      <c r="L31" s="9"/>
      <c r="M31" s="9"/>
    </row>
    <row r="32" spans="1:13" s="10" customFormat="1" ht="13" thickTop="1" x14ac:dyDescent="0.35">
      <c r="B32" s="22"/>
      <c r="C32" s="23"/>
      <c r="D32" s="23"/>
      <c r="E32" s="23"/>
      <c r="F32" s="23"/>
      <c r="G32" s="23"/>
      <c r="H32" s="23"/>
      <c r="I32" s="23"/>
      <c r="J32" s="24" t="s">
        <v>3</v>
      </c>
      <c r="K32" s="25">
        <f>SUM(K29,K31)</f>
        <v>24440</v>
      </c>
      <c r="L32" s="9"/>
      <c r="M32" s="9"/>
    </row>
    <row r="33" spans="2:13" s="10" customFormat="1" ht="12.5" x14ac:dyDescent="0.35">
      <c r="B33" s="9"/>
      <c r="C33" s="27" t="s">
        <v>18</v>
      </c>
      <c r="D33" s="12"/>
      <c r="E33" s="12"/>
      <c r="F33" s="12"/>
      <c r="G33" s="12"/>
      <c r="H33" s="6"/>
      <c r="I33" s="6"/>
      <c r="J33" s="5"/>
      <c r="K33" s="5"/>
      <c r="L33" s="9"/>
      <c r="M33" s="9"/>
    </row>
    <row r="34" spans="2:13" s="10" customFormat="1" ht="12.5" x14ac:dyDescent="0.35">
      <c r="B34" s="30" t="s">
        <v>2</v>
      </c>
      <c r="C34" s="14" t="s">
        <v>19</v>
      </c>
      <c r="D34" s="12" t="s">
        <v>28</v>
      </c>
      <c r="E34" s="12"/>
      <c r="F34" s="12"/>
      <c r="G34" s="12"/>
      <c r="H34" s="6"/>
      <c r="I34" s="6"/>
      <c r="J34" s="5"/>
      <c r="K34" s="5"/>
      <c r="L34" s="9"/>
      <c r="M34" s="9"/>
    </row>
    <row r="35" spans="2:13" s="10" customFormat="1" ht="12.5" x14ac:dyDescent="0.35">
      <c r="B35" s="30" t="s">
        <v>2</v>
      </c>
      <c r="C35" s="14" t="s">
        <v>21</v>
      </c>
      <c r="D35" s="12" t="s">
        <v>27</v>
      </c>
      <c r="E35" s="12"/>
      <c r="F35" s="12"/>
      <c r="G35" s="12"/>
      <c r="H35" s="6"/>
      <c r="I35" s="6"/>
      <c r="J35" s="5"/>
      <c r="K35" s="5"/>
      <c r="L35" s="9"/>
      <c r="M35" s="9"/>
    </row>
    <row r="36" spans="2:13" s="10" customFormat="1" ht="12.5" x14ac:dyDescent="0.35">
      <c r="B36" s="28" t="s">
        <v>2</v>
      </c>
      <c r="C36" s="29" t="s">
        <v>23</v>
      </c>
      <c r="D36" s="12" t="s">
        <v>24</v>
      </c>
      <c r="E36" s="12"/>
      <c r="F36" s="9"/>
      <c r="G36" s="9"/>
      <c r="H36" s="6"/>
      <c r="I36" s="6"/>
      <c r="J36" s="6"/>
      <c r="K36" s="8"/>
      <c r="L36" s="26"/>
      <c r="M36" s="9"/>
    </row>
    <row r="37" spans="2:13" s="10" customFormat="1" ht="12.5" x14ac:dyDescent="0.35">
      <c r="B37" s="28" t="s">
        <v>2</v>
      </c>
      <c r="C37" s="29" t="s">
        <v>14</v>
      </c>
      <c r="D37" s="12"/>
      <c r="E37" s="12"/>
      <c r="F37" s="9"/>
      <c r="G37" s="9"/>
      <c r="H37" s="6"/>
      <c r="I37" s="6"/>
      <c r="J37" s="6"/>
      <c r="K37" s="8"/>
      <c r="L37" s="26"/>
      <c r="M37" s="9"/>
    </row>
    <row r="38" spans="2:13" s="10" customFormat="1" ht="12.5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43" spans="2:13" ht="14.5" x14ac:dyDescent="0.35">
      <c r="B43" s="11" t="s">
        <v>12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2:13" ht="59.5" customHeight="1" x14ac:dyDescent="0.35">
      <c r="B44" s="12"/>
      <c r="C44" s="12"/>
      <c r="D44" s="4" t="s">
        <v>10</v>
      </c>
      <c r="E44" s="4" t="s">
        <v>6</v>
      </c>
      <c r="F44" s="4" t="s">
        <v>7</v>
      </c>
      <c r="G44" s="4" t="s">
        <v>8</v>
      </c>
      <c r="H44" s="4" t="s">
        <v>9</v>
      </c>
      <c r="I44" s="4"/>
      <c r="J44" s="13" t="s">
        <v>0</v>
      </c>
      <c r="K44" s="13" t="s">
        <v>1</v>
      </c>
      <c r="L44" s="9"/>
      <c r="M44" s="9"/>
    </row>
    <row r="45" spans="2:13" ht="14.5" x14ac:dyDescent="0.35">
      <c r="B45" s="14"/>
      <c r="C45" s="12"/>
      <c r="D45" s="15"/>
      <c r="E45" s="15"/>
      <c r="F45" s="12"/>
      <c r="G45" s="15"/>
      <c r="H45" s="12"/>
      <c r="I45" s="12"/>
      <c r="J45" s="15"/>
      <c r="K45" s="12"/>
      <c r="L45" s="9"/>
      <c r="M45" s="9"/>
    </row>
    <row r="46" spans="2:13" ht="14.5" x14ac:dyDescent="0.35">
      <c r="B46" s="14" t="s">
        <v>16</v>
      </c>
      <c r="C46" s="12"/>
      <c r="D46" s="17">
        <v>70</v>
      </c>
      <c r="E46" s="16">
        <v>0.05</v>
      </c>
      <c r="F46" s="18">
        <f xml:space="preserve"> D46 - (D46 * E46)</f>
        <v>66.5</v>
      </c>
      <c r="G46" s="18">
        <v>63.5</v>
      </c>
      <c r="H46" s="18">
        <f>SUM(F46,G46)</f>
        <v>130</v>
      </c>
      <c r="I46" s="18"/>
      <c r="J46" s="36">
        <v>130</v>
      </c>
      <c r="K46" s="18">
        <f>SUM(H46*J46)</f>
        <v>16900</v>
      </c>
      <c r="L46" s="9"/>
      <c r="M46" s="9"/>
    </row>
    <row r="47" spans="2:13" ht="30.5" customHeight="1" x14ac:dyDescent="0.35">
      <c r="B47" s="2" t="s">
        <v>11</v>
      </c>
      <c r="C47" s="19"/>
      <c r="D47" s="37">
        <v>140</v>
      </c>
      <c r="E47" s="20">
        <f>SUM(E46)</f>
        <v>0.05</v>
      </c>
      <c r="F47" s="21">
        <f xml:space="preserve"> D47 - (D47 * E47)</f>
        <v>133</v>
      </c>
      <c r="G47" s="21">
        <v>55</v>
      </c>
      <c r="H47" s="21">
        <f>SUM(F47,G47)</f>
        <v>188</v>
      </c>
      <c r="I47" s="21"/>
      <c r="J47" s="21">
        <f>SUM(J46)</f>
        <v>130</v>
      </c>
      <c r="K47" s="21">
        <f>SUM(H47*J47)</f>
        <v>24440</v>
      </c>
      <c r="L47" s="9"/>
      <c r="M47" s="9"/>
    </row>
    <row r="48" spans="2:13" ht="15" thickBot="1" x14ac:dyDescent="0.4">
      <c r="B48" s="31" t="s">
        <v>15</v>
      </c>
      <c r="C48" s="32"/>
      <c r="D48" s="34">
        <f>SUM(D47-D46)</f>
        <v>70</v>
      </c>
      <c r="E48" s="33">
        <f>SUM(E47-E46)</f>
        <v>0</v>
      </c>
      <c r="F48" s="35">
        <f>SUM(F47-F46)</f>
        <v>66.5</v>
      </c>
      <c r="G48" s="35">
        <f>SUM(G47-G46)</f>
        <v>-8.5</v>
      </c>
      <c r="H48" s="35"/>
      <c r="I48" s="35"/>
      <c r="J48" s="35">
        <f>SUM(J47-J46)</f>
        <v>0</v>
      </c>
      <c r="K48" s="35">
        <f>SUM(K47-K46)</f>
        <v>7540</v>
      </c>
      <c r="L48" s="9"/>
      <c r="M48" s="9"/>
    </row>
    <row r="49" spans="2:13" ht="15" thickTop="1" x14ac:dyDescent="0.35">
      <c r="B49" s="22"/>
      <c r="C49" s="23"/>
      <c r="D49" s="23"/>
      <c r="E49" s="23"/>
      <c r="F49" s="23"/>
      <c r="G49" s="23"/>
      <c r="H49" s="23"/>
      <c r="I49" s="23"/>
      <c r="J49" s="24" t="s">
        <v>3</v>
      </c>
      <c r="K49" s="25">
        <f>SUM(K46,K48)</f>
        <v>24440</v>
      </c>
      <c r="L49" s="9"/>
      <c r="M49" s="9"/>
    </row>
    <row r="50" spans="2:13" ht="14.5" x14ac:dyDescent="0.35">
      <c r="B50" s="9"/>
      <c r="C50" s="27" t="s">
        <v>18</v>
      </c>
      <c r="D50" s="12"/>
      <c r="E50" s="12"/>
      <c r="F50" s="12"/>
      <c r="G50" s="12"/>
      <c r="H50" s="6"/>
      <c r="I50" s="6"/>
      <c r="J50" s="5"/>
      <c r="K50" s="5"/>
      <c r="L50" s="9"/>
      <c r="M50" s="9"/>
    </row>
    <row r="51" spans="2:13" ht="14.5" x14ac:dyDescent="0.35">
      <c r="B51" s="30" t="s">
        <v>2</v>
      </c>
      <c r="C51" s="14" t="s">
        <v>19</v>
      </c>
      <c r="D51" s="12" t="s">
        <v>20</v>
      </c>
      <c r="E51" s="12"/>
      <c r="F51" s="12"/>
      <c r="G51" s="12"/>
      <c r="H51" s="6"/>
      <c r="I51" s="6"/>
      <c r="J51" s="5"/>
      <c r="K51" s="5"/>
      <c r="L51" s="9"/>
      <c r="M51" s="9"/>
    </row>
    <row r="52" spans="2:13" ht="14.5" x14ac:dyDescent="0.35">
      <c r="B52" s="30" t="s">
        <v>2</v>
      </c>
      <c r="C52" s="14" t="s">
        <v>21</v>
      </c>
      <c r="D52" s="12" t="s">
        <v>22</v>
      </c>
      <c r="E52" s="12"/>
      <c r="F52" s="12"/>
      <c r="G52" s="12"/>
      <c r="H52" s="6"/>
      <c r="I52" s="6"/>
      <c r="J52" s="5"/>
      <c r="K52" s="5"/>
      <c r="L52" s="9"/>
      <c r="M52" s="9"/>
    </row>
    <row r="53" spans="2:13" ht="14.5" x14ac:dyDescent="0.35">
      <c r="B53" s="28" t="s">
        <v>2</v>
      </c>
      <c r="C53" s="29" t="s">
        <v>23</v>
      </c>
      <c r="D53" s="12" t="s">
        <v>24</v>
      </c>
      <c r="E53" s="12"/>
      <c r="F53" s="9"/>
      <c r="G53" s="9"/>
      <c r="H53" s="6"/>
      <c r="I53" s="6"/>
      <c r="J53" s="6"/>
      <c r="K53" s="8"/>
      <c r="L53" s="26"/>
      <c r="M53" s="9"/>
    </row>
    <row r="54" spans="2:13" ht="14.5" x14ac:dyDescent="0.35">
      <c r="B54" s="28" t="s">
        <v>2</v>
      </c>
      <c r="C54" s="29" t="s">
        <v>14</v>
      </c>
      <c r="D54" s="12"/>
      <c r="E54" s="12"/>
      <c r="F54" s="9"/>
      <c r="G54" s="9"/>
      <c r="H54" s="6"/>
      <c r="I54" s="6"/>
      <c r="J54" s="6"/>
      <c r="K54" s="8"/>
      <c r="L54" s="26"/>
      <c r="M54" s="9"/>
    </row>
  </sheetData>
  <pageMargins left="0.70866141732283472" right="0.70866141732283472" top="0.54166666666666663" bottom="0.43055555555555558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ED82-3E96-4568-88E0-E7379EA57C11}">
  <dimension ref="A1:M85"/>
  <sheetViews>
    <sheetView showGridLines="0" tabSelected="1" view="pageLayout" topLeftCell="A10" zoomScale="145" zoomScaleNormal="145" zoomScalePageLayoutView="145" workbookViewId="0">
      <selection activeCell="K18" sqref="K18"/>
    </sheetView>
  </sheetViews>
  <sheetFormatPr baseColWidth="10" defaultRowHeight="16.5" x14ac:dyDescent="0.45"/>
  <cols>
    <col min="1" max="1" width="3" customWidth="1"/>
    <col min="2" max="2" width="7.1796875" style="1" customWidth="1"/>
    <col min="3" max="3" width="16" style="1" customWidth="1"/>
    <col min="4" max="4" width="6.453125" style="1" customWidth="1"/>
    <col min="5" max="5" width="7.1796875" style="1" customWidth="1"/>
    <col min="6" max="6" width="9.1796875" style="1" customWidth="1"/>
    <col min="7" max="7" width="8.90625" style="1" customWidth="1"/>
    <col min="8" max="8" width="9.6328125" style="1" customWidth="1"/>
    <col min="9" max="9" width="1.81640625" style="1" customWidth="1"/>
    <col min="10" max="10" width="6.54296875" style="1" customWidth="1"/>
    <col min="11" max="11" width="10.08984375" style="1" customWidth="1"/>
    <col min="12" max="13" width="10.90625" style="1"/>
  </cols>
  <sheetData>
    <row r="1" spans="2:13" ht="21.5" x14ac:dyDescent="0.6">
      <c r="B1" s="3" t="s">
        <v>37</v>
      </c>
    </row>
    <row r="2" spans="2:13" ht="12" customHeight="1" thickBot="1" x14ac:dyDescent="0.65">
      <c r="B2" s="3"/>
    </row>
    <row r="3" spans="2:13" s="10" customFormat="1" ht="13" thickBot="1" x14ac:dyDescent="0.4">
      <c r="B3" s="7" t="s">
        <v>38</v>
      </c>
      <c r="C3" s="7"/>
      <c r="D3" s="40"/>
      <c r="E3" s="9"/>
      <c r="F3" s="9"/>
      <c r="G3" s="9"/>
      <c r="H3" s="9"/>
      <c r="I3" s="9"/>
      <c r="J3" s="9"/>
      <c r="K3" s="9"/>
      <c r="L3" s="9"/>
      <c r="M3" s="9"/>
    </row>
    <row r="4" spans="2:13" s="10" customFormat="1" ht="3" customHeight="1" x14ac:dyDescent="0.35">
      <c r="B4" s="7"/>
      <c r="C4" s="7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 s="10" customFormat="1" ht="12.5" x14ac:dyDescent="0.35">
      <c r="B5" s="7" t="s">
        <v>35</v>
      </c>
      <c r="C5" s="7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 s="10" customFormat="1" ht="12.5" x14ac:dyDescent="0.35">
      <c r="B6" s="41" t="s">
        <v>29</v>
      </c>
      <c r="C6" s="41"/>
      <c r="D6" s="41">
        <v>30</v>
      </c>
      <c r="E6" s="41" t="s">
        <v>31</v>
      </c>
      <c r="F6" s="41" t="s">
        <v>32</v>
      </c>
      <c r="G6" s="41"/>
      <c r="H6" s="9"/>
      <c r="I6" s="9"/>
      <c r="J6" s="9"/>
      <c r="K6" s="9"/>
      <c r="L6" s="9"/>
      <c r="M6" s="9"/>
    </row>
    <row r="7" spans="2:13" s="10" customFormat="1" ht="12.5" x14ac:dyDescent="0.35">
      <c r="B7" s="9" t="s">
        <v>33</v>
      </c>
      <c r="C7" s="9"/>
      <c r="D7" s="39">
        <v>130</v>
      </c>
      <c r="E7" s="9" t="s">
        <v>34</v>
      </c>
      <c r="F7" s="9"/>
      <c r="G7" s="9"/>
      <c r="H7" s="9"/>
      <c r="I7" s="9"/>
      <c r="J7" s="9"/>
      <c r="K7" s="9"/>
      <c r="L7" s="9"/>
      <c r="M7" s="9"/>
    </row>
    <row r="8" spans="2:13" s="10" customFormat="1" ht="12.5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 s="10" customFormat="1" ht="12.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 s="10" customFormat="1" ht="12.5" x14ac:dyDescent="0.35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2:13" s="10" customFormat="1" ht="58" customHeight="1" x14ac:dyDescent="0.35">
      <c r="B11" s="12"/>
      <c r="C11" s="12"/>
      <c r="D11" s="4" t="s">
        <v>10</v>
      </c>
      <c r="E11" s="4" t="s">
        <v>36</v>
      </c>
      <c r="F11" s="4" t="s">
        <v>7</v>
      </c>
      <c r="G11" s="4" t="s">
        <v>8</v>
      </c>
      <c r="H11" s="4" t="s">
        <v>9</v>
      </c>
      <c r="I11" s="4"/>
      <c r="J11" s="13" t="s">
        <v>0</v>
      </c>
      <c r="K11" s="13" t="s">
        <v>1</v>
      </c>
      <c r="L11" s="9"/>
      <c r="M11" s="9"/>
    </row>
    <row r="12" spans="2:13" s="10" customFormat="1" ht="12.5" x14ac:dyDescent="0.35">
      <c r="B12" s="14"/>
      <c r="C12" s="12"/>
      <c r="D12" s="15"/>
      <c r="E12" s="15"/>
      <c r="F12" s="12"/>
      <c r="G12" s="15"/>
      <c r="H12" s="12"/>
      <c r="I12" s="12"/>
      <c r="J12" s="15"/>
      <c r="K12" s="12"/>
      <c r="L12" s="9"/>
      <c r="M12" s="9"/>
    </row>
    <row r="13" spans="2:13" s="10" customFormat="1" ht="15" customHeight="1" thickBot="1" x14ac:dyDescent="0.4">
      <c r="B13" s="14" t="s">
        <v>26</v>
      </c>
      <c r="C13" s="12"/>
      <c r="D13" s="38">
        <v>30</v>
      </c>
      <c r="E13" s="16">
        <v>0</v>
      </c>
      <c r="F13" s="18">
        <v>30</v>
      </c>
      <c r="G13" s="18">
        <v>0</v>
      </c>
      <c r="H13" s="18">
        <v>30</v>
      </c>
      <c r="I13" s="18"/>
      <c r="J13" s="49">
        <f>+D7</f>
        <v>130</v>
      </c>
      <c r="K13" s="18">
        <f>SUM(D13*J13)</f>
        <v>3900</v>
      </c>
      <c r="L13" s="9"/>
      <c r="M13" s="9"/>
    </row>
    <row r="14" spans="2:13" s="10" customFormat="1" ht="14.5" customHeight="1" thickTop="1" x14ac:dyDescent="0.35">
      <c r="B14" s="2" t="s">
        <v>11</v>
      </c>
      <c r="C14" s="19"/>
      <c r="D14" s="37">
        <v>100</v>
      </c>
      <c r="E14" s="20">
        <v>0.15</v>
      </c>
      <c r="F14" s="21">
        <f xml:space="preserve"> D14 - (D14 * E14)</f>
        <v>85</v>
      </c>
      <c r="G14" s="21">
        <v>55</v>
      </c>
      <c r="H14" s="21">
        <f>SUM(F14,G14)</f>
        <v>140</v>
      </c>
      <c r="I14" s="21"/>
      <c r="J14" s="48">
        <v>130</v>
      </c>
      <c r="K14" s="21">
        <f>SUM(H14*J14)</f>
        <v>18200</v>
      </c>
      <c r="L14" s="9"/>
      <c r="M14" s="9"/>
    </row>
    <row r="15" spans="2:13" s="10" customFormat="1" ht="13" thickBot="1" x14ac:dyDescent="0.4">
      <c r="B15" s="42" t="s">
        <v>15</v>
      </c>
      <c r="C15" s="43"/>
      <c r="D15" s="47">
        <f>SUM(D14-D13)</f>
        <v>70</v>
      </c>
      <c r="E15" s="45">
        <f>SUM(E14-E13)</f>
        <v>0.15</v>
      </c>
      <c r="F15" s="46">
        <f>SUM(F14-F13)</f>
        <v>55</v>
      </c>
      <c r="G15" s="46">
        <f>SUM(G14-G13)</f>
        <v>55</v>
      </c>
      <c r="H15" s="44">
        <f>SUM(H14-H13)</f>
        <v>110</v>
      </c>
      <c r="I15" s="46"/>
      <c r="J15" s="46">
        <f>SUM(J14-J13)</f>
        <v>0</v>
      </c>
      <c r="K15" s="44">
        <f>SUM(K14-K13)</f>
        <v>14300</v>
      </c>
      <c r="L15" s="9"/>
      <c r="M15" s="9"/>
    </row>
    <row r="16" spans="2:13" s="10" customFormat="1" ht="13" thickTop="1" x14ac:dyDescent="0.35">
      <c r="B16" s="22"/>
      <c r="C16" s="23"/>
      <c r="D16" s="23"/>
      <c r="E16" s="23"/>
      <c r="F16" s="23"/>
      <c r="G16" s="23"/>
      <c r="H16" s="23"/>
      <c r="I16" s="23"/>
      <c r="J16" s="24"/>
      <c r="K16" s="25"/>
      <c r="L16" s="9"/>
      <c r="M16" s="9"/>
    </row>
    <row r="17" spans="1:13" s="10" customFormat="1" ht="12.5" x14ac:dyDescent="0.35">
      <c r="B17" s="27" t="s">
        <v>18</v>
      </c>
      <c r="C17" s="12"/>
      <c r="E17" s="12"/>
      <c r="F17" s="12"/>
      <c r="G17" s="12"/>
      <c r="H17" s="6"/>
      <c r="I17" s="6"/>
      <c r="J17" s="5"/>
      <c r="K17" s="5"/>
      <c r="L17" s="9"/>
      <c r="M17" s="9"/>
    </row>
    <row r="18" spans="1:13" s="10" customFormat="1" ht="12.5" x14ac:dyDescent="0.35">
      <c r="A18" s="30" t="s">
        <v>2</v>
      </c>
      <c r="B18" s="14" t="s">
        <v>19</v>
      </c>
      <c r="C18" s="12" t="s">
        <v>20</v>
      </c>
      <c r="E18" s="12"/>
      <c r="F18" s="12"/>
      <c r="G18" s="12"/>
      <c r="H18" s="6"/>
      <c r="I18" s="6"/>
      <c r="J18" s="5"/>
      <c r="K18" s="5"/>
      <c r="L18" s="9"/>
      <c r="M18" s="9"/>
    </row>
    <row r="19" spans="1:13" s="10" customFormat="1" ht="12.5" x14ac:dyDescent="0.35">
      <c r="A19" s="30" t="s">
        <v>2</v>
      </c>
      <c r="B19" s="14" t="s">
        <v>21</v>
      </c>
      <c r="C19" s="12" t="s">
        <v>22</v>
      </c>
      <c r="E19" s="12"/>
      <c r="F19" s="12"/>
      <c r="G19" s="12"/>
      <c r="H19" s="6"/>
      <c r="I19" s="6"/>
      <c r="J19" s="5"/>
      <c r="K19" s="5"/>
      <c r="L19" s="9"/>
      <c r="M19" s="9"/>
    </row>
    <row r="20" spans="1:13" s="10" customFormat="1" ht="15" customHeight="1" x14ac:dyDescent="0.35">
      <c r="A20" s="28" t="s">
        <v>2</v>
      </c>
      <c r="B20" s="29" t="s">
        <v>17</v>
      </c>
      <c r="C20" s="12"/>
      <c r="E20" s="12"/>
      <c r="F20" s="9"/>
      <c r="G20" s="9"/>
      <c r="H20" s="6"/>
      <c r="I20" s="6"/>
      <c r="J20" s="6"/>
      <c r="K20" s="8"/>
      <c r="L20" s="26"/>
      <c r="M20" s="9"/>
    </row>
    <row r="21" spans="1:13" s="10" customFormat="1" ht="14.5" customHeight="1" x14ac:dyDescent="0.35">
      <c r="A21" s="28" t="s">
        <v>2</v>
      </c>
      <c r="B21" s="29" t="s">
        <v>14</v>
      </c>
      <c r="C21" s="12"/>
      <c r="E21" s="12"/>
      <c r="F21" s="9"/>
      <c r="G21" s="9"/>
      <c r="H21" s="6"/>
      <c r="I21" s="6"/>
      <c r="J21" s="6"/>
      <c r="K21" s="8"/>
      <c r="L21" s="26"/>
      <c r="M21" s="9"/>
    </row>
    <row r="22" spans="1:13" s="10" customFormat="1" ht="14.5" customHeight="1" x14ac:dyDescent="0.35">
      <c r="A22" s="28"/>
      <c r="B22" s="29"/>
      <c r="C22" s="12"/>
      <c r="E22" s="12"/>
      <c r="F22" s="9"/>
      <c r="G22" s="9"/>
      <c r="H22" s="6"/>
      <c r="I22" s="6"/>
      <c r="J22" s="6"/>
      <c r="K22" s="8"/>
      <c r="L22" s="26"/>
      <c r="M22" s="9"/>
    </row>
    <row r="23" spans="1:13" s="10" customFormat="1" ht="14.5" customHeight="1" x14ac:dyDescent="0.35">
      <c r="A23" s="28"/>
      <c r="B23" s="11" t="s">
        <v>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s="10" customFormat="1" ht="55" customHeight="1" x14ac:dyDescent="0.35">
      <c r="A24" s="28"/>
      <c r="B24" s="12"/>
      <c r="C24" s="12"/>
      <c r="D24" s="4" t="s">
        <v>10</v>
      </c>
      <c r="E24" s="4" t="s">
        <v>36</v>
      </c>
      <c r="F24" s="4" t="s">
        <v>7</v>
      </c>
      <c r="G24" s="4" t="s">
        <v>8</v>
      </c>
      <c r="H24" s="4" t="s">
        <v>9</v>
      </c>
      <c r="I24" s="4"/>
      <c r="J24" s="13" t="s">
        <v>0</v>
      </c>
      <c r="K24" s="13" t="s">
        <v>1</v>
      </c>
      <c r="L24" s="9"/>
      <c r="M24" s="9"/>
    </row>
    <row r="25" spans="1:13" s="10" customFormat="1" ht="14.5" customHeight="1" x14ac:dyDescent="0.35">
      <c r="A25" s="28"/>
      <c r="B25" s="14"/>
      <c r="C25" s="12"/>
      <c r="D25" s="15"/>
      <c r="E25" s="15"/>
      <c r="F25" s="12"/>
      <c r="G25" s="15"/>
      <c r="H25" s="12"/>
      <c r="I25" s="12"/>
      <c r="J25" s="15"/>
      <c r="K25" s="12"/>
      <c r="L25" s="9"/>
      <c r="M25" s="9"/>
    </row>
    <row r="26" spans="1:13" s="10" customFormat="1" ht="14.5" customHeight="1" thickBot="1" x14ac:dyDescent="0.4">
      <c r="A26" s="28"/>
      <c r="B26" s="14" t="s">
        <v>26</v>
      </c>
      <c r="C26" s="12"/>
      <c r="D26" s="38">
        <v>30</v>
      </c>
      <c r="E26" s="16">
        <v>0</v>
      </c>
      <c r="F26" s="18">
        <v>30</v>
      </c>
      <c r="G26" s="18">
        <v>0</v>
      </c>
      <c r="H26" s="18">
        <v>30</v>
      </c>
      <c r="I26" s="18"/>
      <c r="J26" s="49">
        <f>+D7</f>
        <v>130</v>
      </c>
      <c r="K26" s="18">
        <f>SUM(D26*J26)</f>
        <v>3900</v>
      </c>
      <c r="L26" s="9"/>
      <c r="M26" s="9"/>
    </row>
    <row r="27" spans="1:13" s="10" customFormat="1" ht="14.5" customHeight="1" thickTop="1" x14ac:dyDescent="0.35">
      <c r="A27" s="28"/>
      <c r="B27" s="2" t="s">
        <v>11</v>
      </c>
      <c r="C27" s="19"/>
      <c r="D27" s="37">
        <v>60</v>
      </c>
      <c r="E27" s="20">
        <v>0.05</v>
      </c>
      <c r="F27" s="21">
        <f xml:space="preserve"> D27 - (D27 * E27)</f>
        <v>57</v>
      </c>
      <c r="G27" s="21">
        <v>93</v>
      </c>
      <c r="H27" s="21">
        <f>SUM(F27,G27)</f>
        <v>150</v>
      </c>
      <c r="I27" s="21"/>
      <c r="J27" s="48">
        <v>130</v>
      </c>
      <c r="K27" s="21">
        <f>SUM(H27*J27)</f>
        <v>19500</v>
      </c>
      <c r="L27" s="9"/>
      <c r="M27" s="9"/>
    </row>
    <row r="28" spans="1:13" s="10" customFormat="1" ht="14.5" customHeight="1" thickBot="1" x14ac:dyDescent="0.4">
      <c r="A28" s="28"/>
      <c r="B28" s="42" t="s">
        <v>15</v>
      </c>
      <c r="C28" s="43"/>
      <c r="D28" s="47">
        <f>SUM(D27-D26)</f>
        <v>30</v>
      </c>
      <c r="E28" s="45">
        <f>SUM(E27-E26)</f>
        <v>0.05</v>
      </c>
      <c r="F28" s="46">
        <f>SUM(F27-F26)</f>
        <v>27</v>
      </c>
      <c r="G28" s="46">
        <f>SUM(G27-G26)</f>
        <v>93</v>
      </c>
      <c r="H28" s="44">
        <f>SUM(H27-H26)</f>
        <v>120</v>
      </c>
      <c r="I28" s="46"/>
      <c r="J28" s="46">
        <f>SUM(J27-J26)</f>
        <v>0</v>
      </c>
      <c r="K28" s="44">
        <f>SUM(K27-K26)</f>
        <v>15600</v>
      </c>
      <c r="L28" s="9"/>
      <c r="M28" s="9"/>
    </row>
    <row r="29" spans="1:13" s="10" customFormat="1" ht="14.5" customHeight="1" thickTop="1" x14ac:dyDescent="0.35">
      <c r="A29" s="28"/>
      <c r="B29" s="22"/>
      <c r="C29" s="23"/>
      <c r="D29" s="23"/>
      <c r="E29" s="23"/>
      <c r="F29" s="23"/>
      <c r="G29" s="23"/>
      <c r="H29" s="23"/>
      <c r="I29" s="23"/>
      <c r="J29" s="24"/>
      <c r="K29" s="25"/>
      <c r="L29" s="9"/>
      <c r="M29" s="9"/>
    </row>
    <row r="30" spans="1:13" s="10" customFormat="1" ht="14.5" customHeight="1" x14ac:dyDescent="0.35">
      <c r="A30" s="28"/>
      <c r="B30" s="27" t="s">
        <v>18</v>
      </c>
      <c r="C30" s="12"/>
      <c r="E30" s="12"/>
      <c r="F30" s="12"/>
      <c r="G30" s="12"/>
      <c r="H30" s="6"/>
      <c r="I30" s="6"/>
      <c r="J30" s="5"/>
      <c r="K30" s="5"/>
      <c r="L30" s="9"/>
      <c r="M30" s="9"/>
    </row>
    <row r="31" spans="1:13" s="10" customFormat="1" ht="14.5" customHeight="1" x14ac:dyDescent="0.35">
      <c r="A31" s="28"/>
      <c r="B31" s="14" t="s">
        <v>19</v>
      </c>
      <c r="C31" s="12" t="s">
        <v>39</v>
      </c>
      <c r="E31" s="12"/>
      <c r="F31" s="12"/>
      <c r="G31" s="12"/>
      <c r="H31" s="6"/>
      <c r="I31" s="6"/>
      <c r="J31" s="5"/>
      <c r="K31" s="5"/>
      <c r="L31" s="9"/>
      <c r="M31" s="9"/>
    </row>
    <row r="32" spans="1:13" s="10" customFormat="1" ht="14.5" customHeight="1" x14ac:dyDescent="0.35">
      <c r="A32" s="28"/>
      <c r="B32" s="14" t="s">
        <v>21</v>
      </c>
      <c r="C32" s="12" t="s">
        <v>22</v>
      </c>
      <c r="E32" s="12"/>
      <c r="F32" s="12"/>
      <c r="G32" s="12"/>
      <c r="H32" s="6"/>
      <c r="I32" s="6"/>
      <c r="J32" s="5"/>
      <c r="K32" s="5"/>
      <c r="L32" s="9"/>
      <c r="M32" s="9"/>
    </row>
    <row r="33" spans="1:13" s="10" customFormat="1" ht="14.5" customHeight="1" x14ac:dyDescent="0.35">
      <c r="A33" s="28"/>
      <c r="B33" s="29" t="s">
        <v>17</v>
      </c>
      <c r="C33" s="12"/>
      <c r="E33" s="12"/>
      <c r="F33" s="9"/>
      <c r="G33" s="9"/>
      <c r="H33" s="6"/>
      <c r="I33" s="6"/>
      <c r="J33" s="6"/>
      <c r="K33" s="8"/>
      <c r="L33" s="26"/>
      <c r="M33" s="9"/>
    </row>
    <row r="34" spans="1:13" s="10" customFormat="1" ht="14.5" customHeight="1" x14ac:dyDescent="0.35">
      <c r="A34" s="28"/>
      <c r="B34" s="29" t="s">
        <v>14</v>
      </c>
      <c r="C34" s="12"/>
      <c r="E34" s="12"/>
      <c r="F34" s="9"/>
      <c r="G34" s="9"/>
      <c r="H34" s="6"/>
      <c r="I34" s="6"/>
      <c r="J34" s="6"/>
      <c r="K34" s="8"/>
      <c r="L34" s="26"/>
      <c r="M34" s="9"/>
    </row>
    <row r="35" spans="1:13" s="10" customFormat="1" ht="14.5" customHeight="1" x14ac:dyDescent="0.35">
      <c r="A35" s="28"/>
      <c r="B35" s="29"/>
      <c r="C35" s="12"/>
      <c r="E35" s="12"/>
      <c r="F35" s="9"/>
      <c r="G35" s="9"/>
      <c r="H35" s="6"/>
      <c r="I35" s="6"/>
      <c r="J35" s="6"/>
      <c r="K35" s="8"/>
      <c r="L35" s="26"/>
      <c r="M35" s="9"/>
    </row>
    <row r="36" spans="1:13" s="10" customFormat="1" ht="14.5" customHeight="1" x14ac:dyDescent="0.35">
      <c r="A36" s="28"/>
      <c r="B36" s="29"/>
      <c r="C36" s="12"/>
      <c r="E36" s="12"/>
      <c r="F36" s="9"/>
      <c r="G36" s="9"/>
      <c r="H36" s="6"/>
      <c r="I36" s="6"/>
      <c r="J36" s="6"/>
      <c r="K36" s="8"/>
      <c r="L36" s="26"/>
      <c r="M36" s="9"/>
    </row>
    <row r="37" spans="1:13" s="10" customFormat="1" ht="14.5" customHeight="1" x14ac:dyDescent="0.35">
      <c r="A37" s="28"/>
      <c r="B37" s="29"/>
      <c r="C37" s="12"/>
      <c r="E37" s="12"/>
      <c r="F37" s="9"/>
      <c r="G37" s="9"/>
      <c r="H37" s="6"/>
      <c r="I37" s="6"/>
      <c r="J37" s="6"/>
      <c r="K37" s="8"/>
      <c r="L37" s="26"/>
      <c r="M37" s="9"/>
    </row>
    <row r="38" spans="1:13" s="10" customFormat="1" ht="14.5" customHeight="1" x14ac:dyDescent="0.35">
      <c r="A38" s="28"/>
      <c r="B38" s="29"/>
      <c r="C38" s="12"/>
      <c r="E38" s="12"/>
      <c r="F38" s="9"/>
      <c r="G38" s="9"/>
      <c r="H38" s="6"/>
      <c r="I38" s="6"/>
      <c r="J38" s="6"/>
      <c r="K38" s="8"/>
      <c r="L38" s="26"/>
      <c r="M38" s="9"/>
    </row>
    <row r="39" spans="1:13" s="10" customFormat="1" ht="14.5" customHeight="1" x14ac:dyDescent="0.35">
      <c r="A39" s="28"/>
      <c r="B39" s="29"/>
      <c r="C39" s="12"/>
      <c r="E39" s="12"/>
      <c r="F39" s="9"/>
      <c r="G39" s="9"/>
      <c r="H39" s="6"/>
      <c r="I39" s="6"/>
      <c r="J39" s="6"/>
      <c r="K39" s="8"/>
      <c r="L39" s="26"/>
      <c r="M39" s="9"/>
    </row>
    <row r="40" spans="1:13" s="10" customFormat="1" ht="14.5" customHeight="1" x14ac:dyDescent="0.35">
      <c r="A40" s="28"/>
      <c r="B40" s="29"/>
      <c r="C40" s="12"/>
      <c r="E40" s="12"/>
      <c r="F40" s="9"/>
      <c r="G40" s="9"/>
      <c r="H40" s="6"/>
      <c r="I40" s="6"/>
      <c r="J40" s="6"/>
      <c r="K40" s="8"/>
      <c r="L40" s="26"/>
      <c r="M40" s="9"/>
    </row>
    <row r="41" spans="1:13" s="10" customFormat="1" ht="14.5" customHeight="1" x14ac:dyDescent="0.35">
      <c r="A41" s="28"/>
      <c r="B41" s="29"/>
      <c r="C41" s="12"/>
      <c r="E41" s="12"/>
      <c r="F41" s="9"/>
      <c r="G41" s="9"/>
      <c r="H41" s="6"/>
      <c r="I41" s="6"/>
      <c r="J41" s="6"/>
      <c r="K41" s="8"/>
      <c r="L41" s="26"/>
      <c r="M41" s="9"/>
    </row>
    <row r="42" spans="1:13" s="10" customFormat="1" ht="14.5" customHeight="1" x14ac:dyDescent="0.35">
      <c r="A42" s="28"/>
      <c r="B42" s="29"/>
      <c r="C42" s="12"/>
      <c r="E42" s="12"/>
      <c r="F42" s="9"/>
      <c r="G42" s="9"/>
      <c r="H42" s="6"/>
      <c r="I42" s="6"/>
      <c r="J42" s="6"/>
      <c r="K42" s="8"/>
      <c r="L42" s="26"/>
      <c r="M42" s="9"/>
    </row>
    <row r="43" spans="1:13" s="10" customFormat="1" ht="14.5" customHeight="1" x14ac:dyDescent="0.35">
      <c r="A43" s="28"/>
      <c r="B43" s="29"/>
      <c r="C43" s="12"/>
      <c r="E43" s="12"/>
      <c r="F43" s="9"/>
      <c r="G43" s="9"/>
      <c r="H43" s="6"/>
      <c r="I43" s="6"/>
      <c r="J43" s="6"/>
      <c r="K43" s="8"/>
      <c r="L43" s="26"/>
      <c r="M43" s="9"/>
    </row>
    <row r="44" spans="1:13" s="10" customFormat="1" ht="14.5" customHeight="1" x14ac:dyDescent="0.35">
      <c r="A44" s="28"/>
      <c r="B44" s="29"/>
      <c r="C44" s="12"/>
      <c r="E44" s="12"/>
      <c r="F44" s="9"/>
      <c r="G44" s="9"/>
      <c r="H44" s="6"/>
      <c r="I44" s="6"/>
      <c r="J44" s="6"/>
      <c r="K44" s="8"/>
      <c r="L44" s="26"/>
      <c r="M44" s="9"/>
    </row>
    <row r="45" spans="1:13" s="10" customFormat="1" ht="14.5" customHeight="1" x14ac:dyDescent="0.35">
      <c r="A45" s="28"/>
      <c r="B45" s="29"/>
      <c r="C45" s="12"/>
      <c r="E45" s="12"/>
      <c r="F45" s="9"/>
      <c r="G45" s="9"/>
      <c r="H45" s="6"/>
      <c r="I45" s="6"/>
      <c r="J45" s="6"/>
      <c r="K45" s="8"/>
      <c r="L45" s="26"/>
      <c r="M45" s="9"/>
    </row>
    <row r="46" spans="1:13" s="10" customFormat="1" ht="14.5" customHeight="1" x14ac:dyDescent="0.35">
      <c r="A46" s="28"/>
      <c r="B46" s="29"/>
      <c r="C46" s="12"/>
      <c r="E46" s="12"/>
      <c r="F46" s="9"/>
      <c r="G46" s="9"/>
      <c r="H46" s="6"/>
      <c r="I46" s="6"/>
      <c r="J46" s="6"/>
      <c r="K46" s="8"/>
      <c r="L46" s="26"/>
      <c r="M46" s="9"/>
    </row>
    <row r="47" spans="1:13" s="10" customFormat="1" ht="14.5" customHeight="1" x14ac:dyDescent="0.35">
      <c r="A47" s="28"/>
      <c r="B47" s="29"/>
      <c r="C47" s="12"/>
      <c r="E47" s="12"/>
      <c r="F47" s="9"/>
      <c r="G47" s="9"/>
      <c r="H47" s="6"/>
      <c r="I47" s="6"/>
      <c r="J47" s="6"/>
      <c r="K47" s="8"/>
      <c r="L47" s="26"/>
      <c r="M47" s="9"/>
    </row>
    <row r="48" spans="1:13" s="10" customFormat="1" ht="14.5" customHeight="1" x14ac:dyDescent="0.35">
      <c r="A48" s="28"/>
      <c r="B48" s="29"/>
      <c r="C48" s="12"/>
      <c r="E48" s="12"/>
      <c r="F48" s="9"/>
      <c r="G48" s="9"/>
      <c r="H48" s="6"/>
      <c r="I48" s="6"/>
      <c r="J48" s="6"/>
      <c r="K48" s="8"/>
      <c r="L48" s="26"/>
      <c r="M48" s="9"/>
    </row>
    <row r="49" spans="1:13" s="10" customFormat="1" ht="14.5" customHeight="1" x14ac:dyDescent="0.35">
      <c r="A49" s="28"/>
      <c r="B49" s="29"/>
      <c r="C49" s="12"/>
      <c r="E49" s="12"/>
      <c r="F49" s="9"/>
      <c r="G49" s="9"/>
      <c r="H49" s="6"/>
      <c r="I49" s="6"/>
      <c r="J49" s="6"/>
      <c r="K49" s="8"/>
      <c r="L49" s="26"/>
      <c r="M49" s="9"/>
    </row>
    <row r="50" spans="1:13" s="10" customFormat="1" ht="14.5" customHeight="1" x14ac:dyDescent="0.35">
      <c r="A50" s="28"/>
      <c r="B50" s="29"/>
      <c r="C50" s="12"/>
      <c r="E50" s="12"/>
      <c r="F50" s="9"/>
      <c r="G50" s="9"/>
      <c r="H50" s="6"/>
      <c r="I50" s="6"/>
      <c r="J50" s="6"/>
      <c r="K50" s="8"/>
      <c r="L50" s="26"/>
      <c r="M50" s="9"/>
    </row>
    <row r="51" spans="1:13" s="10" customFormat="1" ht="14.5" customHeight="1" x14ac:dyDescent="0.35">
      <c r="A51" s="28"/>
      <c r="B51" s="29"/>
      <c r="C51" s="12"/>
      <c r="E51" s="12"/>
      <c r="F51" s="9"/>
      <c r="G51" s="9"/>
      <c r="H51" s="6"/>
      <c r="I51" s="6"/>
      <c r="J51" s="6"/>
      <c r="K51" s="8"/>
      <c r="L51" s="26"/>
      <c r="M51" s="9"/>
    </row>
    <row r="52" spans="1:13" s="10" customFormat="1" ht="14.5" customHeight="1" x14ac:dyDescent="0.35">
      <c r="A52" s="28"/>
      <c r="B52" s="29"/>
      <c r="C52" s="12"/>
      <c r="E52" s="12"/>
      <c r="F52" s="9"/>
      <c r="G52" s="9"/>
      <c r="H52" s="6"/>
      <c r="I52" s="6"/>
      <c r="J52" s="6"/>
      <c r="K52" s="8"/>
      <c r="L52" s="26"/>
      <c r="M52" s="9"/>
    </row>
    <row r="53" spans="1:13" s="10" customFormat="1" ht="14.5" customHeight="1" x14ac:dyDescent="0.35">
      <c r="A53" s="28"/>
      <c r="B53" s="29"/>
      <c r="C53" s="12"/>
      <c r="E53" s="12"/>
      <c r="F53" s="9"/>
      <c r="G53" s="9"/>
      <c r="H53" s="6"/>
      <c r="I53" s="6"/>
      <c r="J53" s="6"/>
      <c r="K53" s="8"/>
      <c r="L53" s="26"/>
      <c r="M53" s="9"/>
    </row>
    <row r="54" spans="1:13" s="10" customFormat="1" ht="14.5" customHeight="1" x14ac:dyDescent="0.35">
      <c r="A54" s="28"/>
      <c r="B54" s="29"/>
      <c r="C54" s="12"/>
      <c r="E54" s="12"/>
      <c r="F54" s="9"/>
      <c r="G54" s="9"/>
      <c r="H54" s="6"/>
      <c r="I54" s="6"/>
      <c r="J54" s="6"/>
      <c r="K54" s="8"/>
      <c r="L54" s="26"/>
      <c r="M54" s="9"/>
    </row>
    <row r="55" spans="1:13" s="10" customFormat="1" ht="12.5" x14ac:dyDescent="0.35">
      <c r="B55" s="9"/>
      <c r="C55" s="9"/>
      <c r="D55" s="12"/>
      <c r="E55" s="12"/>
      <c r="F55" s="9"/>
      <c r="G55" s="9"/>
      <c r="H55" s="12"/>
      <c r="I55" s="12"/>
      <c r="J55" s="12"/>
      <c r="K55" s="15"/>
      <c r="L55" s="26"/>
      <c r="M55" s="9"/>
    </row>
    <row r="56" spans="1:13" s="10" customFormat="1" ht="12.5" x14ac:dyDescent="0.35">
      <c r="B56" s="9"/>
      <c r="C56" s="9"/>
      <c r="D56" s="12"/>
      <c r="E56" s="12"/>
      <c r="F56" s="9"/>
      <c r="G56" s="9"/>
      <c r="H56" s="12"/>
      <c r="I56" s="12"/>
      <c r="J56" s="12"/>
      <c r="K56" s="15"/>
      <c r="L56" s="26"/>
      <c r="M56" s="9"/>
    </row>
    <row r="57" spans="1:13" s="10" customFormat="1" ht="12.5" x14ac:dyDescent="0.35">
      <c r="B57" s="11" t="s">
        <v>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s="10" customFormat="1" ht="64.5" x14ac:dyDescent="0.35">
      <c r="B58" s="12"/>
      <c r="C58" s="12"/>
      <c r="D58" s="4" t="s">
        <v>10</v>
      </c>
      <c r="E58" s="4" t="s">
        <v>6</v>
      </c>
      <c r="F58" s="4" t="s">
        <v>7</v>
      </c>
      <c r="G58" s="4" t="s">
        <v>8</v>
      </c>
      <c r="H58" s="4" t="s">
        <v>9</v>
      </c>
      <c r="I58" s="4"/>
      <c r="J58" s="13" t="s">
        <v>0</v>
      </c>
      <c r="K58" s="13" t="s">
        <v>1</v>
      </c>
      <c r="L58" s="9"/>
      <c r="M58" s="9"/>
    </row>
    <row r="59" spans="1:13" s="10" customFormat="1" ht="12.5" x14ac:dyDescent="0.35">
      <c r="B59" s="14"/>
      <c r="C59" s="12"/>
      <c r="D59" s="15"/>
      <c r="E59" s="15"/>
      <c r="F59" s="12"/>
      <c r="G59" s="15"/>
      <c r="H59" s="12"/>
      <c r="I59" s="12"/>
      <c r="J59" s="15"/>
      <c r="K59" s="12"/>
      <c r="L59" s="9"/>
      <c r="M59" s="9"/>
    </row>
    <row r="60" spans="1:13" s="10" customFormat="1" ht="13" thickBot="1" x14ac:dyDescent="0.4">
      <c r="B60" s="14" t="s">
        <v>25</v>
      </c>
      <c r="C60" s="12"/>
      <c r="D60" s="38">
        <v>80</v>
      </c>
      <c r="E60" s="16">
        <v>0.05</v>
      </c>
      <c r="F60" s="18">
        <f xml:space="preserve"> D60 - (D60 * E60)</f>
        <v>76</v>
      </c>
      <c r="G60" s="18">
        <v>74</v>
      </c>
      <c r="H60" s="18">
        <f>SUM(F60,G60)</f>
        <v>150</v>
      </c>
      <c r="I60" s="18"/>
      <c r="J60" s="49">
        <f>+D7</f>
        <v>130</v>
      </c>
      <c r="K60" s="18">
        <f>SUM(H60*J60)</f>
        <v>19500</v>
      </c>
      <c r="L60" s="9"/>
      <c r="M60" s="9"/>
    </row>
    <row r="61" spans="1:13" s="10" customFormat="1" ht="13" thickTop="1" x14ac:dyDescent="0.35">
      <c r="B61" s="2" t="s">
        <v>11</v>
      </c>
      <c r="C61" s="19"/>
      <c r="D61" s="37">
        <v>140</v>
      </c>
      <c r="E61" s="20">
        <f>SUM(E60)</f>
        <v>0.05</v>
      </c>
      <c r="F61" s="21">
        <f xml:space="preserve"> D61 - (D61 * E61)</f>
        <v>133</v>
      </c>
      <c r="G61" s="21">
        <v>55</v>
      </c>
      <c r="H61" s="21">
        <f>SUM(F61,G61)</f>
        <v>188</v>
      </c>
      <c r="I61" s="21"/>
      <c r="J61" s="48">
        <v>130</v>
      </c>
      <c r="K61" s="21">
        <f>SUM(H61*J61)</f>
        <v>24440</v>
      </c>
      <c r="L61" s="9"/>
      <c r="M61" s="9"/>
    </row>
    <row r="62" spans="1:13" s="10" customFormat="1" ht="13" thickBot="1" x14ac:dyDescent="0.4">
      <c r="B62" s="31" t="s">
        <v>15</v>
      </c>
      <c r="C62" s="32"/>
      <c r="D62" s="34">
        <f>SUM(D61-D60)</f>
        <v>60</v>
      </c>
      <c r="E62" s="33">
        <f>SUM(E61-E60)</f>
        <v>0</v>
      </c>
      <c r="F62" s="35">
        <f>SUM(F61-F60)</f>
        <v>57</v>
      </c>
      <c r="G62" s="35">
        <f>SUM(G61-G60)</f>
        <v>-19</v>
      </c>
      <c r="H62" s="35"/>
      <c r="I62" s="35"/>
      <c r="J62" s="35">
        <f>SUM(J61-J60)</f>
        <v>0</v>
      </c>
      <c r="K62" s="35">
        <f>SUM(K61-K60)</f>
        <v>4940</v>
      </c>
      <c r="L62" s="9"/>
      <c r="M62" s="9"/>
    </row>
    <row r="63" spans="1:13" s="10" customFormat="1" ht="13" thickTop="1" x14ac:dyDescent="0.35">
      <c r="B63" s="22"/>
      <c r="C63" s="23"/>
      <c r="D63" s="23"/>
      <c r="E63" s="23"/>
      <c r="F63" s="23"/>
      <c r="G63" s="23"/>
      <c r="H63" s="23"/>
      <c r="I63" s="23"/>
      <c r="J63" s="24" t="s">
        <v>3</v>
      </c>
      <c r="K63" s="25">
        <f>SUM(K60,K62)</f>
        <v>24440</v>
      </c>
      <c r="L63" s="9"/>
      <c r="M63" s="9"/>
    </row>
    <row r="64" spans="1:13" s="10" customFormat="1" ht="12.5" x14ac:dyDescent="0.35">
      <c r="B64" s="9"/>
      <c r="C64" s="27" t="s">
        <v>18</v>
      </c>
      <c r="D64" s="12"/>
      <c r="E64" s="12"/>
      <c r="F64" s="12"/>
      <c r="G64" s="12"/>
      <c r="H64" s="6"/>
      <c r="I64" s="6"/>
      <c r="J64" s="5"/>
      <c r="K64" s="5"/>
      <c r="L64" s="9"/>
      <c r="M64" s="9"/>
    </row>
    <row r="65" spans="2:13" s="10" customFormat="1" ht="12.5" x14ac:dyDescent="0.35">
      <c r="B65" s="30" t="s">
        <v>2</v>
      </c>
      <c r="C65" s="14" t="s">
        <v>19</v>
      </c>
      <c r="D65" s="12" t="s">
        <v>28</v>
      </c>
      <c r="E65" s="12"/>
      <c r="F65" s="12"/>
      <c r="G65" s="12"/>
      <c r="H65" s="6"/>
      <c r="I65" s="6"/>
      <c r="J65" s="5"/>
      <c r="K65" s="5"/>
      <c r="L65" s="9"/>
      <c r="M65" s="9"/>
    </row>
    <row r="66" spans="2:13" s="10" customFormat="1" ht="12.5" x14ac:dyDescent="0.35">
      <c r="B66" s="30" t="s">
        <v>2</v>
      </c>
      <c r="C66" s="14" t="s">
        <v>21</v>
      </c>
      <c r="D66" s="12" t="s">
        <v>27</v>
      </c>
      <c r="E66" s="12"/>
      <c r="F66" s="12"/>
      <c r="G66" s="12"/>
      <c r="H66" s="6"/>
      <c r="I66" s="6"/>
      <c r="J66" s="5"/>
      <c r="K66" s="5"/>
      <c r="L66" s="9"/>
      <c r="M66" s="9"/>
    </row>
    <row r="67" spans="2:13" s="10" customFormat="1" ht="12.5" x14ac:dyDescent="0.35">
      <c r="B67" s="28" t="s">
        <v>2</v>
      </c>
      <c r="C67" s="29" t="s">
        <v>23</v>
      </c>
      <c r="D67" s="12" t="s">
        <v>24</v>
      </c>
      <c r="E67" s="12"/>
      <c r="F67" s="9"/>
      <c r="G67" s="9"/>
      <c r="H67" s="6"/>
      <c r="I67" s="6"/>
      <c r="J67" s="6"/>
      <c r="K67" s="8"/>
      <c r="L67" s="26"/>
      <c r="M67" s="9"/>
    </row>
    <row r="68" spans="2:13" s="10" customFormat="1" ht="12.5" x14ac:dyDescent="0.35">
      <c r="B68" s="28" t="s">
        <v>2</v>
      </c>
      <c r="C68" s="29" t="s">
        <v>14</v>
      </c>
      <c r="D68" s="12"/>
      <c r="E68" s="12"/>
      <c r="F68" s="9"/>
      <c r="G68" s="9"/>
      <c r="H68" s="6"/>
      <c r="I68" s="6"/>
      <c r="J68" s="6"/>
      <c r="K68" s="8"/>
      <c r="L68" s="26"/>
      <c r="M68" s="9"/>
    </row>
    <row r="69" spans="2:13" s="10" customFormat="1" ht="12.5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4" spans="2:13" ht="14.5" x14ac:dyDescent="0.35">
      <c r="B74" s="11" t="s">
        <v>12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ht="59.5" customHeight="1" x14ac:dyDescent="0.35">
      <c r="B75" s="12"/>
      <c r="C75" s="12"/>
      <c r="D75" s="4" t="s">
        <v>10</v>
      </c>
      <c r="E75" s="4" t="s">
        <v>6</v>
      </c>
      <c r="F75" s="4" t="s">
        <v>7</v>
      </c>
      <c r="G75" s="4" t="s">
        <v>8</v>
      </c>
      <c r="H75" s="4" t="s">
        <v>9</v>
      </c>
      <c r="I75" s="4"/>
      <c r="J75" s="13" t="s">
        <v>0</v>
      </c>
      <c r="K75" s="13" t="s">
        <v>1</v>
      </c>
      <c r="L75" s="9"/>
      <c r="M75" s="9"/>
    </row>
    <row r="76" spans="2:13" ht="14.5" x14ac:dyDescent="0.35">
      <c r="B76" s="14"/>
      <c r="C76" s="12"/>
      <c r="D76" s="15"/>
      <c r="E76" s="15"/>
      <c r="F76" s="12"/>
      <c r="G76" s="15"/>
      <c r="H76" s="12"/>
      <c r="I76" s="12"/>
      <c r="J76" s="15"/>
      <c r="K76" s="12"/>
      <c r="L76" s="9"/>
      <c r="M76" s="9"/>
    </row>
    <row r="77" spans="2:13" ht="14.5" x14ac:dyDescent="0.35">
      <c r="B77" s="14" t="s">
        <v>16</v>
      </c>
      <c r="C77" s="12"/>
      <c r="D77" s="17">
        <v>70</v>
      </c>
      <c r="E77" s="16">
        <v>0.05</v>
      </c>
      <c r="F77" s="18">
        <f xml:space="preserve"> D77 - (D77 * E77)</f>
        <v>66.5</v>
      </c>
      <c r="G77" s="18">
        <v>63.5</v>
      </c>
      <c r="H77" s="18">
        <f>SUM(F77,G77)</f>
        <v>130</v>
      </c>
      <c r="I77" s="18"/>
      <c r="J77" s="49">
        <v>130</v>
      </c>
      <c r="K77" s="18">
        <f>SUM(H77*J77)</f>
        <v>16900</v>
      </c>
      <c r="L77" s="9"/>
      <c r="M77" s="9"/>
    </row>
    <row r="78" spans="2:13" ht="30.5" customHeight="1" x14ac:dyDescent="0.35">
      <c r="B78" s="2" t="s">
        <v>11</v>
      </c>
      <c r="C78" s="19"/>
      <c r="D78" s="37">
        <v>140</v>
      </c>
      <c r="E78" s="20">
        <f>SUM(E77)</f>
        <v>0.05</v>
      </c>
      <c r="F78" s="21">
        <f xml:space="preserve"> D78 - (D78 * E78)</f>
        <v>133</v>
      </c>
      <c r="G78" s="21">
        <v>55</v>
      </c>
      <c r="H78" s="21">
        <f>SUM(F78,G78)</f>
        <v>188</v>
      </c>
      <c r="I78" s="21"/>
      <c r="J78" s="50">
        <f>SUM(J77)</f>
        <v>130</v>
      </c>
      <c r="K78" s="21">
        <f>SUM(H78*J78)</f>
        <v>24440</v>
      </c>
      <c r="L78" s="9"/>
      <c r="M78" s="9"/>
    </row>
    <row r="79" spans="2:13" ht="15" thickBot="1" x14ac:dyDescent="0.4">
      <c r="B79" s="31" t="s">
        <v>15</v>
      </c>
      <c r="C79" s="32"/>
      <c r="D79" s="34">
        <f>SUM(D78-D77)</f>
        <v>70</v>
      </c>
      <c r="E79" s="33">
        <f>SUM(E78-E77)</f>
        <v>0</v>
      </c>
      <c r="F79" s="35">
        <f>SUM(F78-F77)</f>
        <v>66.5</v>
      </c>
      <c r="G79" s="35">
        <f>SUM(G78-G77)</f>
        <v>-8.5</v>
      </c>
      <c r="H79" s="35"/>
      <c r="I79" s="35"/>
      <c r="J79" s="35">
        <f>SUM(J78-J77)</f>
        <v>0</v>
      </c>
      <c r="K79" s="35">
        <f>SUM(K78-K77)</f>
        <v>7540</v>
      </c>
      <c r="L79" s="9"/>
      <c r="M79" s="9"/>
    </row>
    <row r="80" spans="2:13" ht="15" thickTop="1" x14ac:dyDescent="0.35">
      <c r="B80" s="22"/>
      <c r="C80" s="23"/>
      <c r="D80" s="23"/>
      <c r="E80" s="23"/>
      <c r="F80" s="23"/>
      <c r="G80" s="23"/>
      <c r="H80" s="23"/>
      <c r="I80" s="23"/>
      <c r="J80" s="24" t="s">
        <v>3</v>
      </c>
      <c r="K80" s="25">
        <f>SUM(K77,K79)</f>
        <v>24440</v>
      </c>
      <c r="L80" s="9"/>
      <c r="M80" s="9"/>
    </row>
    <row r="81" spans="2:13" ht="14.5" x14ac:dyDescent="0.35">
      <c r="B81" s="9"/>
      <c r="C81" s="27" t="s">
        <v>18</v>
      </c>
      <c r="D81" s="12"/>
      <c r="E81" s="12"/>
      <c r="F81" s="12"/>
      <c r="G81" s="12"/>
      <c r="H81" s="6"/>
      <c r="I81" s="6"/>
      <c r="J81" s="5"/>
      <c r="K81" s="5"/>
      <c r="L81" s="9"/>
      <c r="M81" s="9"/>
    </row>
    <row r="82" spans="2:13" ht="14.5" x14ac:dyDescent="0.35">
      <c r="B82" s="30" t="s">
        <v>2</v>
      </c>
      <c r="C82" s="14" t="s">
        <v>19</v>
      </c>
      <c r="D82" s="12" t="s">
        <v>20</v>
      </c>
      <c r="E82" s="12"/>
      <c r="F82" s="12"/>
      <c r="G82" s="12"/>
      <c r="H82" s="6"/>
      <c r="I82" s="6"/>
      <c r="J82" s="5"/>
      <c r="K82" s="5"/>
      <c r="L82" s="9"/>
      <c r="M82" s="9"/>
    </row>
    <row r="83" spans="2:13" ht="14.5" x14ac:dyDescent="0.35">
      <c r="B83" s="30" t="s">
        <v>2</v>
      </c>
      <c r="C83" s="14" t="s">
        <v>21</v>
      </c>
      <c r="D83" s="12" t="s">
        <v>22</v>
      </c>
      <c r="E83" s="12"/>
      <c r="F83" s="12"/>
      <c r="G83" s="12"/>
      <c r="H83" s="6"/>
      <c r="I83" s="6"/>
      <c r="J83" s="5"/>
      <c r="K83" s="5"/>
      <c r="L83" s="9"/>
      <c r="M83" s="9"/>
    </row>
    <row r="84" spans="2:13" ht="14.5" x14ac:dyDescent="0.35">
      <c r="B84" s="28" t="s">
        <v>2</v>
      </c>
      <c r="C84" s="29" t="s">
        <v>23</v>
      </c>
      <c r="D84" s="12" t="s">
        <v>24</v>
      </c>
      <c r="E84" s="12"/>
      <c r="F84" s="9"/>
      <c r="G84" s="9"/>
      <c r="H84" s="6"/>
      <c r="I84" s="6"/>
      <c r="J84" s="6"/>
      <c r="K84" s="8"/>
      <c r="L84" s="26"/>
      <c r="M84" s="9"/>
    </row>
    <row r="85" spans="2:13" ht="14.5" x14ac:dyDescent="0.35">
      <c r="B85" s="28" t="s">
        <v>2</v>
      </c>
      <c r="C85" s="29" t="s">
        <v>14</v>
      </c>
      <c r="D85" s="12"/>
      <c r="E85" s="12"/>
      <c r="F85" s="9"/>
      <c r="G85" s="9"/>
      <c r="H85" s="6"/>
      <c r="I85" s="6"/>
      <c r="J85" s="6"/>
      <c r="K85" s="8"/>
      <c r="L85" s="26"/>
      <c r="M85" s="9"/>
    </row>
  </sheetData>
  <pageMargins left="0.70866141732283472" right="0.70866141732283472" top="0.54166666666666663" bottom="0.43055555555555558" header="0.31496062992125984" footer="0.31496062992125984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9bf727-4b83-40d0-877f-b9b51455b763" xsi:nil="true"/>
    <lcf76f155ced4ddcb4097134ff3c332f xmlns="3df2e12c-37bc-4ffb-bf4c-c6a6c86a81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6B145D2F46C4BAE970FEE485DA68F" ma:contentTypeVersion="10" ma:contentTypeDescription="Ein neues Dokument erstellen." ma:contentTypeScope="" ma:versionID="e8fc99298e73c83d845a3a60ad9778ea">
  <xsd:schema xmlns:xsd="http://www.w3.org/2001/XMLSchema" xmlns:xs="http://www.w3.org/2001/XMLSchema" xmlns:p="http://schemas.microsoft.com/office/2006/metadata/properties" xmlns:ns2="3df2e12c-37bc-4ffb-bf4c-c6a6c86a8156" xmlns:ns3="d89bf727-4b83-40d0-877f-b9b51455b763" targetNamespace="http://schemas.microsoft.com/office/2006/metadata/properties" ma:root="true" ma:fieldsID="bcee40c6890e246b5dc0b7468c05adc2" ns2:_="" ns3:_="">
    <xsd:import namespace="3df2e12c-37bc-4ffb-bf4c-c6a6c86a8156"/>
    <xsd:import namespace="d89bf727-4b83-40d0-877f-b9b51455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2e12c-37bc-4ffb-bf4c-c6a6c86a81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c241b69-6151-427d-925f-bd1eb25a1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bf727-4b83-40d0-877f-b9b51455b7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8114bb-6e23-44fa-a084-d6a5c19aeb57}" ma:internalName="TaxCatchAll" ma:showField="CatchAllData" ma:web="d89bf727-4b83-40d0-877f-b9b51455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A7FF56-D6A8-4717-B257-4A0861069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73FA03-469B-4728-A63E-A9BB3800DA69}">
  <ds:schemaRefs>
    <ds:schemaRef ds:uri="http://schemas.microsoft.com/office/2006/metadata/properties"/>
    <ds:schemaRef ds:uri="http://schemas.microsoft.com/office/infopath/2007/PartnerControls"/>
    <ds:schemaRef ds:uri="c11680be-0153-41a6-9d23-f69fe3c1c6d0"/>
    <ds:schemaRef ds:uri="07c990e6-f434-4a7e-99e8-ff82b3b370f6"/>
    <ds:schemaRef ds:uri="d89bf727-4b83-40d0-877f-b9b51455b763"/>
    <ds:schemaRef ds:uri="3df2e12c-37bc-4ffb-bf4c-c6a6c86a8156"/>
  </ds:schemaRefs>
</ds:datastoreItem>
</file>

<file path=customXml/itemProps3.xml><?xml version="1.0" encoding="utf-8"?>
<ds:datastoreItem xmlns:ds="http://schemas.openxmlformats.org/officeDocument/2006/customXml" ds:itemID="{40BC0DEC-E682-4310-B156-8B5411C3F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2e12c-37bc-4ffb-bf4c-c6a6c86a8156"/>
    <ds:schemaRef ds:uri="d89bf727-4b83-40d0-877f-b9b51455b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Standard</vt:lpstr>
      <vt:lpstr>Fahrwerk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Rinaldi</dc:creator>
  <cp:lastModifiedBy>Davide Rinaldi</cp:lastModifiedBy>
  <cp:lastPrinted>2025-10-20T06:11:21Z</cp:lastPrinted>
  <dcterms:created xsi:type="dcterms:W3CDTF">2023-09-13T18:47:10Z</dcterms:created>
  <dcterms:modified xsi:type="dcterms:W3CDTF">2025-10-23T04:58:19Z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0x01010075F6B145D2F46C4BAE970FEE485DA68F</vt:lpwstr>
  </property>
  <property fmtid="{D5CDD505-2E9C-101B-9397-08002B2CF9AE}" pid="3" name="MediaServiceImageTags">
    <vt:lpwstr/>
  </property>
</Properties>
</file>